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</sheets>
  <definedNames>
    <definedName name="_xlnm._FilterDatabase" localSheetId="0" hidden="1">Sheet1!$A$11:$J$29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<sst xmlns="http://schemas.openxmlformats.org/spreadsheetml/2006/main" count="103" uniqueCount="71">
  <si>
    <t>采购需求清单</t>
  </si>
  <si>
    <t>一、防护部分</t>
  </si>
  <si>
    <t>序号</t>
  </si>
  <si>
    <t>名称</t>
  </si>
  <si>
    <t>规格</t>
  </si>
  <si>
    <t>铅当量</t>
  </si>
  <si>
    <t>品牌</t>
  </si>
  <si>
    <t>单位</t>
  </si>
  <si>
    <t>数量</t>
  </si>
  <si>
    <t>单价</t>
  </si>
  <si>
    <r>
      <rPr>
        <b/>
        <sz val="11"/>
        <rFont val="宋体"/>
        <charset val="134"/>
      </rPr>
      <t>小计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元</t>
    </r>
  </si>
  <si>
    <t>备注</t>
  </si>
  <si>
    <t>彩钢饰面单扇平开式铅射线防护/防火门</t>
  </si>
  <si>
    <t>防护尺寸：900*2100mm</t>
  </si>
  <si>
    <t>2mmpb</t>
  </si>
  <si>
    <t>卫康</t>
  </si>
  <si>
    <t>樘</t>
  </si>
  <si>
    <t>标配:防护门框、门轴合页、拉手、锁、警示牌。                                                                                                                                       防护门采用：骨架45*5mm冷轧T型钢，防护材质采用无铅X、γ射线防护/防火板制作，饰面采用全自动热熔覆贴工艺，304不锈钢包边，全防火材质。                                                         防火等级：乙级防火标准。
带300*400铅玻璃观察窗</t>
  </si>
  <si>
    <t>防护门门套</t>
  </si>
  <si>
    <t>尺寸：900*2100mm</t>
  </si>
  <si>
    <t>套</t>
  </si>
  <si>
    <t>表面装饰采用烤漆板制作</t>
  </si>
  <si>
    <t>钢架防护板隔墙</t>
  </si>
  <si>
    <t>㎡</t>
  </si>
  <si>
    <t>无铅X、γ射线防护/防火板                                                                                                                                             （裸板）
（规格：1220*1220*8mm*2块）
含人工骨架防护材料费</t>
  </si>
  <si>
    <t>天面防护-无铅X、γ射线防护/防火板</t>
  </si>
  <si>
    <t>无铅X、γ射线防护/防火板                                                                                                                                             （裸板）
（规格：1220*1220*17mm*1块）
含人工骨架防护材料费</t>
  </si>
  <si>
    <t>不锈钢排气扇防护罩</t>
  </si>
  <si>
    <t>规格：400*400mm</t>
  </si>
  <si>
    <t>个</t>
  </si>
  <si>
    <t>防护材质采用1#电解纯原铅，纯度99.996%，表面装饰采用304不锈钢制作</t>
  </si>
  <si>
    <t>以上防护部分  合   计 ：</t>
  </si>
  <si>
    <t>二、施工部分</t>
  </si>
  <si>
    <t>型号规格</t>
  </si>
  <si>
    <t>参考品牌</t>
  </si>
  <si>
    <t>金额</t>
  </si>
  <si>
    <t>铲除地面地胶</t>
  </si>
  <si>
    <t>拆除天面铝扣板</t>
  </si>
  <si>
    <t>m²</t>
  </si>
  <si>
    <t>拆除吊柜</t>
  </si>
  <si>
    <t>拆除矮柜+洗手盆</t>
  </si>
  <si>
    <t>项</t>
  </si>
  <si>
    <t>天面铝扣板安装</t>
  </si>
  <si>
    <t>600*600m铝扣板</t>
  </si>
  <si>
    <t>金鹏龙</t>
  </si>
  <si>
    <t>含人工材料费</t>
  </si>
  <si>
    <t>天面铝扣板吊杆</t>
  </si>
  <si>
    <t>1、φ8全螺纹镀锌吊杆，间距1100mm,造型安装；2、不上人型轻钢龙骨，造型安装；                          
3、L25*25型铝合金收边条；</t>
  </si>
  <si>
    <t>墙面无机预涂板</t>
  </si>
  <si>
    <t>易福</t>
  </si>
  <si>
    <t>地面PVC板胶</t>
  </si>
  <si>
    <t>2mmPVC地板胶，同质透心</t>
  </si>
  <si>
    <t>阿姆斯壮</t>
  </si>
  <si>
    <t>地面自流平</t>
  </si>
  <si>
    <t>地面保护</t>
  </si>
  <si>
    <t>二次搬运及垃圾清理</t>
  </si>
  <si>
    <t>垃圾搬运至指定堆放点</t>
  </si>
  <si>
    <t>LED灯</t>
  </si>
  <si>
    <t>LED   600*600</t>
  </si>
  <si>
    <t>LED灯，含人工电线管材料费</t>
  </si>
  <si>
    <t>电源五孔插座</t>
  </si>
  <si>
    <t>按实际工程量计算</t>
  </si>
  <si>
    <t>桂林国际</t>
  </si>
  <si>
    <t>含人工电线管材料费</t>
  </si>
  <si>
    <t>开关</t>
  </si>
  <si>
    <t>正泰</t>
  </si>
  <si>
    <t>排气系统</t>
  </si>
  <si>
    <t>含接入排风管道</t>
  </si>
  <si>
    <t>施工部分合计</t>
  </si>
  <si>
    <t>税率：    %</t>
  </si>
  <si>
    <t>工程项目总计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</si>
</sst>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\(0.00\)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" fillId="0" borderId="0"/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zoomScale="70" zoomScaleNormal="70" workbookViewId="0">
      <selection activeCell="C33" sqref="C33"/>
    </sheetView>
  </sheetViews>
  <sheetFormatPr defaultColWidth="9" defaultRowHeight="13.5"/>
  <cols>
    <col min="1" max="1" width="9" style="8"/>
    <col min="2" max="2" width="22.8416666666667" style="1" customWidth="1"/>
    <col min="3" max="3" width="23" style="1" customWidth="1"/>
    <col min="4" max="5" width="9" style="1"/>
    <col min="6" max="6" width="9" style="8"/>
    <col min="7" max="7" width="9.38333333333333" style="8"/>
    <col min="8" max="8" width="14.3833333333333" style="9" customWidth="1"/>
    <col min="9" max="9" width="12.8833333333333" style="8" customWidth="1"/>
    <col min="10" max="10" width="35.1333333333333" style="8" customWidth="1"/>
    <col min="11" max="11" width="10.3833333333333" style="1"/>
    <col min="12" max="13" width="12.6333333333333" style="1"/>
    <col min="14" max="16384" width="9" style="1"/>
  </cols>
  <sheetData>
    <row r="1" s="1" customFormat="1" ht="22.5" spans="1:11">
      <c r="A1" s="10" t="s">
        <v>0</v>
      </c>
      <c r="B1" s="11"/>
      <c r="C1" s="10"/>
      <c r="D1" s="10"/>
      <c r="E1" s="10"/>
      <c r="F1" s="10"/>
      <c r="G1" s="12"/>
      <c r="H1" s="12"/>
      <c r="I1" s="13"/>
      <c r="J1" s="10"/>
    </row>
    <row r="2" s="1" customFormat="1" ht="24" customHeight="1" spans="1:11">
      <c r="A2" s="14" t="s">
        <v>1</v>
      </c>
      <c r="B2" s="15"/>
      <c r="C2" s="15"/>
      <c r="D2" s="15"/>
      <c r="E2" s="15"/>
      <c r="F2" s="15"/>
      <c r="G2" s="15"/>
      <c r="H2" s="16"/>
      <c r="I2" s="15"/>
      <c r="J2" s="14"/>
    </row>
    <row r="3" s="1" customFormat="1" ht="51" customHeight="1" spans="1:11">
      <c r="A3" s="17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9" t="s">
        <v>7</v>
      </c>
      <c r="G3" s="18" t="s">
        <v>8</v>
      </c>
      <c r="H3" s="20" t="s">
        <v>9</v>
      </c>
      <c r="I3" s="18" t="s">
        <v>10</v>
      </c>
      <c r="J3" s="21" t="s">
        <v>11</v>
      </c>
    </row>
    <row r="4" s="1" customFormat="1" ht="108" spans="1:11">
      <c r="A4" s="22">
        <v>1</v>
      </c>
      <c r="B4" s="17" t="s">
        <v>12</v>
      </c>
      <c r="C4" s="17" t="s">
        <v>13</v>
      </c>
      <c r="D4" s="17" t="s">
        <v>14</v>
      </c>
      <c r="E4" s="17" t="s">
        <v>15</v>
      </c>
      <c r="F4" s="17" t="s">
        <v>16</v>
      </c>
      <c r="G4" s="23">
        <v>1</v>
      </c>
      <c r="H4" s="24"/>
      <c r="I4" s="23">
        <f>H4*G4</f>
        <v>0</v>
      </c>
      <c r="J4" s="21" t="s">
        <v>17</v>
      </c>
      <c r="K4" s="25"/>
    </row>
    <row r="5" s="1" customFormat="1" spans="1:11">
      <c r="A5" s="22">
        <v>2</v>
      </c>
      <c r="B5" s="17" t="s">
        <v>18</v>
      </c>
      <c r="C5" s="17" t="s">
        <v>19</v>
      </c>
      <c r="D5" s="17"/>
      <c r="E5" s="17" t="s">
        <v>15</v>
      </c>
      <c r="F5" s="17" t="s">
        <v>20</v>
      </c>
      <c r="G5" s="23">
        <v>1</v>
      </c>
      <c r="H5" s="24"/>
      <c r="I5" s="23">
        <f>H5*G5</f>
        <v>0</v>
      </c>
      <c r="J5" s="17" t="s">
        <v>21</v>
      </c>
    </row>
    <row r="6" s="1" customFormat="1" ht="54" spans="1:11">
      <c r="A6" s="22">
        <v>3</v>
      </c>
      <c r="B6" s="26" t="s">
        <v>22</v>
      </c>
      <c r="C6" s="26"/>
      <c r="D6" s="26" t="s">
        <v>14</v>
      </c>
      <c r="E6" s="17" t="s">
        <v>15</v>
      </c>
      <c r="F6" s="26" t="s">
        <v>23</v>
      </c>
      <c r="G6" s="27">
        <f>(2.2+1.8)*2*3-0.9*2.1</f>
        <v>22.11</v>
      </c>
      <c r="H6" s="28"/>
      <c r="I6" s="23">
        <f>H6*G6</f>
        <v>0</v>
      </c>
      <c r="J6" s="26" t="s">
        <v>24</v>
      </c>
    </row>
    <row r="7" s="1" customFormat="1" ht="54" spans="1:11">
      <c r="A7" s="22">
        <v>4</v>
      </c>
      <c r="B7" s="29" t="s">
        <v>25</v>
      </c>
      <c r="C7" s="26"/>
      <c r="D7" s="30" t="s">
        <v>14</v>
      </c>
      <c r="E7" s="17" t="s">
        <v>15</v>
      </c>
      <c r="F7" s="31" t="s">
        <v>23</v>
      </c>
      <c r="G7" s="27">
        <f>1.8*2</f>
        <v>3.6</v>
      </c>
      <c r="H7" s="28"/>
      <c r="I7" s="32">
        <f>H7*G7</f>
        <v>0</v>
      </c>
      <c r="J7" s="26" t="s">
        <v>26</v>
      </c>
    </row>
    <row r="8" s="2" customFormat="1" ht="27" spans="1:11">
      <c r="A8" s="22">
        <v>5</v>
      </c>
      <c r="B8" s="21" t="s">
        <v>27</v>
      </c>
      <c r="C8" s="26" t="s">
        <v>28</v>
      </c>
      <c r="D8" s="26" t="s">
        <v>14</v>
      </c>
      <c r="E8" s="17" t="s">
        <v>15</v>
      </c>
      <c r="F8" s="33" t="s">
        <v>29</v>
      </c>
      <c r="G8" s="27">
        <v>1</v>
      </c>
      <c r="H8" s="28"/>
      <c r="I8" s="27">
        <f>H8*G8</f>
        <v>0</v>
      </c>
      <c r="J8" s="26" t="s">
        <v>30</v>
      </c>
    </row>
    <row r="9" s="3" customFormat="1" ht="20.25" spans="1:11">
      <c r="A9" s="22"/>
      <c r="B9" s="34" t="s">
        <v>31</v>
      </c>
      <c r="C9" s="21"/>
      <c r="D9" s="21"/>
      <c r="E9" s="21"/>
      <c r="F9" s="21"/>
      <c r="G9" s="21"/>
      <c r="H9" s="35"/>
      <c r="I9" s="23">
        <f>SUM(I4:I8)</f>
        <v>0</v>
      </c>
      <c r="J9" s="17"/>
    </row>
    <row r="10" s="4" customFormat="1" ht="33" customHeight="1" spans="1:11">
      <c r="A10" s="36" t="s">
        <v>32</v>
      </c>
      <c r="B10" s="36"/>
      <c r="C10" s="36"/>
      <c r="D10" s="36"/>
      <c r="E10" s="36"/>
      <c r="F10" s="36"/>
      <c r="G10" s="36"/>
      <c r="H10" s="36"/>
      <c r="I10" s="36"/>
      <c r="J10" s="36"/>
    </row>
    <row r="11" s="3" customFormat="1" ht="27" customHeight="1" spans="1:11">
      <c r="A11" s="14" t="s">
        <v>2</v>
      </c>
      <c r="B11" s="14" t="s">
        <v>3</v>
      </c>
      <c r="C11" s="14" t="s">
        <v>33</v>
      </c>
      <c r="D11" s="14"/>
      <c r="E11" s="14" t="s">
        <v>34</v>
      </c>
      <c r="F11" s="14" t="s">
        <v>7</v>
      </c>
      <c r="G11" s="37" t="s">
        <v>8</v>
      </c>
      <c r="H11" s="37" t="s">
        <v>9</v>
      </c>
      <c r="I11" s="37" t="s">
        <v>35</v>
      </c>
      <c r="J11" s="14" t="s">
        <v>11</v>
      </c>
    </row>
    <row r="12" s="3" customFormat="1" ht="14.25" spans="1:11">
      <c r="A12" s="26">
        <v>1</v>
      </c>
      <c r="B12" s="33" t="s">
        <v>36</v>
      </c>
      <c r="C12" s="26"/>
      <c r="D12" s="26"/>
      <c r="E12" s="26"/>
      <c r="F12" s="38" t="s">
        <v>23</v>
      </c>
      <c r="G12" s="27">
        <f>2.2*2</f>
        <v>4.4</v>
      </c>
      <c r="H12" s="27"/>
      <c r="I12" s="27">
        <f t="shared" ref="I12:I22" si="0">H12*G12</f>
        <v>0</v>
      </c>
      <c r="J12" s="39"/>
    </row>
    <row r="13" s="5" customFormat="1" ht="14.25" spans="1:11">
      <c r="A13" s="26">
        <v>2</v>
      </c>
      <c r="B13" s="26" t="s">
        <v>37</v>
      </c>
      <c r="C13" s="14"/>
      <c r="D13" s="14"/>
      <c r="E13" s="14"/>
      <c r="F13" s="27" t="s">
        <v>38</v>
      </c>
      <c r="G13" s="27">
        <f>2.2*2</f>
        <v>4.4</v>
      </c>
      <c r="H13" s="27"/>
      <c r="I13" s="27">
        <f t="shared" si="0"/>
        <v>0</v>
      </c>
      <c r="J13" s="14"/>
    </row>
    <row r="14" s="3" customFormat="1" ht="14.25" spans="1:11">
      <c r="A14" s="26">
        <v>3</v>
      </c>
      <c r="B14" s="26" t="s">
        <v>39</v>
      </c>
      <c r="C14" s="26"/>
      <c r="D14" s="26"/>
      <c r="E14" s="26"/>
      <c r="F14" s="38" t="s">
        <v>20</v>
      </c>
      <c r="G14" s="27">
        <v>1</v>
      </c>
      <c r="H14" s="27"/>
      <c r="I14" s="27">
        <f t="shared" si="0"/>
        <v>0</v>
      </c>
      <c r="J14" s="26"/>
    </row>
    <row r="15" s="6" customFormat="1" spans="1:11">
      <c r="A15" s="26">
        <v>4</v>
      </c>
      <c r="B15" s="33" t="s">
        <v>40</v>
      </c>
      <c r="C15" s="40"/>
      <c r="D15" s="41"/>
      <c r="E15" s="41"/>
      <c r="F15" s="38" t="s">
        <v>41</v>
      </c>
      <c r="G15" s="26">
        <v>1</v>
      </c>
      <c r="H15" s="42"/>
      <c r="I15" s="27">
        <f t="shared" si="0"/>
        <v>0</v>
      </c>
      <c r="J15" s="38"/>
    </row>
    <row r="16" s="7" customFormat="1" spans="1:11">
      <c r="A16" s="26">
        <v>5</v>
      </c>
      <c r="B16" s="26" t="s">
        <v>42</v>
      </c>
      <c r="C16" s="40" t="s">
        <v>43</v>
      </c>
      <c r="D16" s="41"/>
      <c r="E16" s="41" t="s">
        <v>44</v>
      </c>
      <c r="F16" s="26" t="s">
        <v>23</v>
      </c>
      <c r="G16" s="27">
        <f t="shared" ref="G16:G20" si="1">1.8*2</f>
        <v>3.6</v>
      </c>
      <c r="H16" s="27"/>
      <c r="I16" s="27">
        <f t="shared" si="0"/>
        <v>0</v>
      </c>
      <c r="J16" s="26" t="s">
        <v>45</v>
      </c>
    </row>
    <row r="17" s="7" customFormat="1" spans="1:10">
      <c r="A17" s="26">
        <v>6</v>
      </c>
      <c r="B17" s="26" t="s">
        <v>46</v>
      </c>
      <c r="C17" s="40" t="s">
        <v>47</v>
      </c>
      <c r="D17" s="41"/>
      <c r="E17" s="41"/>
      <c r="F17" s="26" t="s">
        <v>23</v>
      </c>
      <c r="G17" s="27">
        <f t="shared" si="1"/>
        <v>3.6</v>
      </c>
      <c r="H17" s="27"/>
      <c r="I17" s="27">
        <f t="shared" si="0"/>
        <v>0</v>
      </c>
      <c r="J17" s="26" t="s">
        <v>45</v>
      </c>
    </row>
    <row r="18" s="3" customFormat="1" ht="14.25" spans="1:10">
      <c r="A18" s="26">
        <v>7</v>
      </c>
      <c r="B18" s="26" t="s">
        <v>48</v>
      </c>
      <c r="C18" s="40"/>
      <c r="D18" s="41"/>
      <c r="E18" s="41" t="s">
        <v>49</v>
      </c>
      <c r="F18" s="26" t="s">
        <v>23</v>
      </c>
      <c r="G18" s="27">
        <f>(1.8*2+2*2+1+4.2)*2.7-0.9*2.1*2</f>
        <v>30.78</v>
      </c>
      <c r="H18" s="27"/>
      <c r="I18" s="27">
        <f t="shared" si="0"/>
        <v>0</v>
      </c>
      <c r="J18" s="26" t="s">
        <v>45</v>
      </c>
    </row>
    <row r="19" s="3" customFormat="1" ht="14.25" spans="1:10">
      <c r="A19" s="26">
        <v>8</v>
      </c>
      <c r="B19" s="43" t="s">
        <v>50</v>
      </c>
      <c r="C19" s="44" t="s">
        <v>51</v>
      </c>
      <c r="D19" s="44"/>
      <c r="E19" s="44" t="s">
        <v>52</v>
      </c>
      <c r="F19" s="38" t="s">
        <v>23</v>
      </c>
      <c r="G19" s="27">
        <f t="shared" si="1"/>
        <v>3.6</v>
      </c>
      <c r="H19" s="27"/>
      <c r="I19" s="27">
        <f t="shared" si="0"/>
        <v>0</v>
      </c>
      <c r="J19" s="38"/>
    </row>
    <row r="20" s="3" customFormat="1" ht="14.25" spans="1:10">
      <c r="A20" s="26">
        <v>9</v>
      </c>
      <c r="B20" s="43" t="s">
        <v>53</v>
      </c>
      <c r="C20" s="44"/>
      <c r="D20" s="44"/>
      <c r="E20" s="44"/>
      <c r="F20" s="38" t="s">
        <v>23</v>
      </c>
      <c r="G20" s="27">
        <f t="shared" si="1"/>
        <v>3.6</v>
      </c>
      <c r="H20" s="27"/>
      <c r="I20" s="27">
        <f t="shared" si="0"/>
        <v>0</v>
      </c>
      <c r="J20" s="38" t="s">
        <v>45</v>
      </c>
    </row>
    <row r="21" s="2" customFormat="1" ht="14.25" spans="1:10">
      <c r="A21" s="26">
        <v>10</v>
      </c>
      <c r="B21" s="43" t="s">
        <v>54</v>
      </c>
      <c r="C21" s="44"/>
      <c r="D21" s="44"/>
      <c r="E21" s="44"/>
      <c r="F21" s="38" t="s">
        <v>41</v>
      </c>
      <c r="G21" s="27">
        <v>1</v>
      </c>
      <c r="H21" s="27"/>
      <c r="I21" s="27">
        <f t="shared" si="0"/>
        <v>0</v>
      </c>
      <c r="J21" s="38"/>
    </row>
    <row r="22" s="5" customFormat="1" spans="1:10">
      <c r="A22" s="26">
        <v>11</v>
      </c>
      <c r="B22" s="43" t="s">
        <v>55</v>
      </c>
      <c r="C22" s="38"/>
      <c r="D22" s="38"/>
      <c r="E22" s="38"/>
      <c r="F22" s="38" t="s">
        <v>41</v>
      </c>
      <c r="G22" s="27">
        <v>1</v>
      </c>
      <c r="H22" s="27"/>
      <c r="I22" s="27">
        <f t="shared" si="0"/>
        <v>0</v>
      </c>
      <c r="J22" s="27" t="s">
        <v>56</v>
      </c>
    </row>
    <row r="23" s="7" customFormat="1" spans="1:10">
      <c r="A23" s="26">
        <v>12</v>
      </c>
      <c r="B23" s="26" t="s">
        <v>57</v>
      </c>
      <c r="C23" s="26" t="s">
        <v>58</v>
      </c>
      <c r="D23" s="26"/>
      <c r="E23" s="26"/>
      <c r="F23" s="26" t="s">
        <v>29</v>
      </c>
      <c r="G23" s="27">
        <v>1</v>
      </c>
      <c r="H23" s="27"/>
      <c r="I23" s="27">
        <f>G23*H23</f>
        <v>0</v>
      </c>
      <c r="J23" s="26" t="s">
        <v>59</v>
      </c>
    </row>
    <row r="24" s="7" customFormat="1" spans="1:10">
      <c r="A24" s="26">
        <v>13</v>
      </c>
      <c r="B24" s="26" t="s">
        <v>60</v>
      </c>
      <c r="C24" s="26" t="s">
        <v>61</v>
      </c>
      <c r="D24" s="26"/>
      <c r="E24" s="26" t="s">
        <v>62</v>
      </c>
      <c r="F24" s="26" t="s">
        <v>20</v>
      </c>
      <c r="G24" s="27">
        <v>5</v>
      </c>
      <c r="H24" s="27"/>
      <c r="I24" s="27">
        <f>H24*G24</f>
        <v>0</v>
      </c>
      <c r="J24" s="26" t="s">
        <v>63</v>
      </c>
    </row>
    <row r="25" s="7" customFormat="1" spans="1:10">
      <c r="A25" s="26">
        <v>14</v>
      </c>
      <c r="B25" s="26" t="s">
        <v>64</v>
      </c>
      <c r="C25" s="26" t="s">
        <v>61</v>
      </c>
      <c r="D25" s="26"/>
      <c r="E25" s="26" t="s">
        <v>65</v>
      </c>
      <c r="F25" s="26" t="s">
        <v>29</v>
      </c>
      <c r="G25" s="27">
        <v>1</v>
      </c>
      <c r="H25" s="27"/>
      <c r="I25" s="27">
        <f>H25*G25</f>
        <v>0</v>
      </c>
      <c r="J25" s="26" t="s">
        <v>63</v>
      </c>
    </row>
    <row r="26" s="7" customFormat="1" spans="1:10">
      <c r="A26" s="26">
        <v>15</v>
      </c>
      <c r="B26" s="26" t="s">
        <v>66</v>
      </c>
      <c r="C26" s="26"/>
      <c r="D26" s="26"/>
      <c r="E26" s="26"/>
      <c r="F26" s="26" t="s">
        <v>29</v>
      </c>
      <c r="G26" s="27">
        <v>1</v>
      </c>
      <c r="H26" s="27"/>
      <c r="I26" s="27">
        <f>H26*G26</f>
        <v>0</v>
      </c>
      <c r="J26" s="26" t="s">
        <v>67</v>
      </c>
    </row>
    <row r="27" s="3" customFormat="1" ht="14.25" spans="1:10">
      <c r="A27" s="45" t="s">
        <v>68</v>
      </c>
      <c r="B27" s="45"/>
      <c r="C27" s="45"/>
      <c r="D27" s="45"/>
      <c r="E27" s="45"/>
      <c r="F27" s="45"/>
      <c r="G27" s="46"/>
      <c r="H27" s="46"/>
      <c r="I27" s="46">
        <f>SUM(I12:I26)</f>
        <v>0</v>
      </c>
      <c r="J27" s="45"/>
    </row>
    <row r="28" s="3" customFormat="1" ht="14.25" spans="1:10">
      <c r="A28" s="47" t="s">
        <v>69</v>
      </c>
      <c r="B28" s="48"/>
      <c r="C28" s="48"/>
      <c r="D28" s="48"/>
      <c r="E28" s="48"/>
      <c r="F28" s="48"/>
      <c r="G28" s="49"/>
      <c r="H28" s="50"/>
      <c r="I28" s="46"/>
      <c r="J28" s="51"/>
    </row>
    <row r="29" s="3" customFormat="1" ht="14.25" spans="1:10">
      <c r="A29" s="45" t="s">
        <v>70</v>
      </c>
      <c r="B29" s="45"/>
      <c r="C29" s="45"/>
      <c r="D29" s="45"/>
      <c r="E29" s="45"/>
      <c r="F29" s="45"/>
      <c r="G29" s="46"/>
      <c r="H29" s="46"/>
      <c r="I29" s="46">
        <f>I9+I27+I28</f>
        <v>0</v>
      </c>
      <c r="J29" s="45"/>
    </row>
    <row r="30" s="1" customFormat="1" spans="1:10">
      <c r="A30" s="8"/>
      <c r="F30" s="8"/>
      <c r="G30" s="8"/>
      <c r="H30" s="9"/>
      <c r="I30" s="8"/>
      <c r="J30" s="8"/>
    </row>
  </sheetData>
  <autoFilter xmlns:etc="http://www.wps.cn/officeDocument/2017/etCustomData" ref="A11:J29" etc:filterBottomFollowUsedRange="0">
    <extLst/>
  </autoFilter>
  <mergeCells count="23">
    <mergeCell ref="A1:J1"/>
    <mergeCell ref="A2:J2"/>
    <mergeCell ref="B9:H9"/>
    <mergeCell ref="A10:J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A27:H27"/>
    <mergeCell ref="A28:H28"/>
    <mergeCell ref="A29:H29"/>
  </mergeCells>
  <pageMargins left="0.75" right="0.75" top="1" bottom="1" header="0.5" footer="0.5"/>
  <headerFooter/>
  <ignoredErrors>
    <ignoredError sqref="A1:K3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羊</cp:lastModifiedBy>
  <dcterms:created xsi:type="dcterms:W3CDTF">2026-06-10T08:16:00Z</dcterms:created>
  <dcterms:modified xsi:type="dcterms:W3CDTF">2026-06-26T10:18:37Z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C96C9463C50543FA9D696022B93500AD_13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